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>#REF!</definedName>
    <definedName name="start3">'Показатель горизонтально'!$B$8</definedName>
    <definedName name="summary">'Время горизонтально'!$G$65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<sst xmlns="http://schemas.openxmlformats.org/spreadsheetml/2006/main" count="42" uniqueCount="42">
  <si>
    <t xml:space="preserve">Мощность по часовым интервалам</t>
  </si>
  <si>
    <t xml:space="preserve">активная энергия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</si>
  <si>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</si>
  <si>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</si>
  <si>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</si>
  <si>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</si>
  <si>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</si>
  <si>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</si>
  <si>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</si>
  <si>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</si>
  <si>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</si>
  <si>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</si>
  <si>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</si>
  <si>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</si>
  <si>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</si>
  <si>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</si>
  <si>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</si>
  <si>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</si>
  <si>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</si>
  <si>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</si>
  <si>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</si>
  <si>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</si>
  <si>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</si>
  <si>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</si>
  <si>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</si>
  <si>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</si>
  <si>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</si>
  <si>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</si>
  <si>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</si>
  <si>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     за сутки</t>
  </si>
  <si>
    <t>Сумма</t>
  </si>
  <si>
    <t>POWER_HOUR</t>
  </si>
  <si>
    <t>Время</t>
  </si>
  <si>
    <t xml:space="preserve">Поступление в сеть ВЭ, кВт</t>
  </si>
  <si>
    <t xml:space="preserve">Поступление в сеть ВЭ, МВт</t>
  </si>
  <si>
    <t xml:space="preserve">Потребление энергосистемы, МВт</t>
  </si>
  <si>
    <t>%</t>
  </si>
  <si>
    <t>Число</t>
  </si>
  <si>
    <t>Интервал</t>
  </si>
  <si>
    <t xml:space="preserve">Мощность, кВт</t>
  </si>
  <si>
    <t xml:space="preserve">Лимит, кВт</t>
  </si>
  <si>
    <t xml:space="preserve">Превышение лимита, кВт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</si>
</sst>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%"/>
    <numFmt numFmtId="161" formatCode="#,##0.0"/>
    <numFmt numFmtId="162" formatCode="dd/mm/yy;@"/>
  </numFmts>
  <fonts count="15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sz val="11.000000"/>
      <color theme="1"/>
      <name val="Times New Roman"/>
    </font>
    <font>
      <b/>
      <sz val="10.000000"/>
      <color indexed="2"/>
      <name val="Times New Roman"/>
    </font>
    <font>
      <b/>
      <sz val="11.000000"/>
      <color indexed="2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7" numFmtId="0" xfId="0" applyFont="1" applyBorder="1" applyAlignment="1">
      <alignment horizontal="center" vertical="center" wrapText="1"/>
    </xf>
    <xf fontId="9" fillId="0" borderId="17" numFmtId="4" xfId="0" applyNumberFormat="1" applyFont="1" applyBorder="1" applyAlignment="1">
      <alignment horizontal="center" vertical="center" wrapText="1"/>
    </xf>
    <xf fontId="9" fillId="0" borderId="0" numFmtId="4" xfId="0" applyNumberFormat="1" applyFont="1" applyAlignment="1">
      <alignment horizontal="left" vertical="center" wrapText="1"/>
    </xf>
    <xf fontId="1" fillId="0" borderId="10" numFmtId="4" xfId="0" applyNumberFormat="1" applyFont="1" applyBorder="1" applyAlignment="1">
      <alignment horizontal="center" wrapText="1"/>
    </xf>
    <xf fontId="1" fillId="0" borderId="17" numFmtId="4" xfId="0" applyNumberFormat="1" applyFont="1" applyBorder="1" applyAlignment="1">
      <alignment horizontal="center"/>
    </xf>
    <xf fontId="1" fillId="0" borderId="17" numFmtId="3" xfId="0" applyNumberFormat="1" applyFont="1" applyBorder="1" applyAlignment="1">
      <alignment horizontal="center" vertical="center" wrapText="1"/>
    </xf>
    <xf fontId="1" fillId="0" borderId="18" numFmtId="160" xfId="0" applyNumberFormat="1" applyFont="1" applyBorder="1" applyAlignment="1">
      <alignment horizontal="center"/>
    </xf>
    <xf fontId="10" fillId="0" borderId="17" numFmtId="0" xfId="0" applyFont="1" applyBorder="1" applyAlignment="1">
      <alignment horizontal="center"/>
      <protection hidden="0" locked="1"/>
    </xf>
    <xf fontId="1" fillId="0" borderId="19" numFmtId="160" xfId="0" applyNumberFormat="1" applyFont="1" applyBorder="1" applyAlignment="1">
      <alignment horizontal="center"/>
    </xf>
    <xf fontId="11" fillId="0" borderId="17" numFmtId="0" xfId="0" applyFont="1" applyBorder="1" applyAlignment="1">
      <alignment horizontal="center"/>
    </xf>
    <xf fontId="12" fillId="0" borderId="19" numFmtId="160" xfId="0" applyNumberFormat="1" applyFont="1" applyBorder="1" applyAlignment="1">
      <alignment horizontal="center"/>
    </xf>
    <xf fontId="13" fillId="0" borderId="17" numFmtId="0" xfId="0" applyFont="1" applyBorder="1" applyAlignment="1">
      <alignment horizontal="center"/>
    </xf>
    <xf fontId="9" fillId="0" borderId="0" numFmtId="3" xfId="0" applyNumberFormat="1" applyFont="1"/>
    <xf fontId="9" fillId="0" borderId="17" numFmtId="3" xfId="0" applyNumberFormat="1" applyFont="1" applyBorder="1" applyAlignment="1">
      <alignment horizontal="right"/>
    </xf>
    <xf fontId="9" fillId="0" borderId="17" numFmtId="3" xfId="0" applyNumberFormat="1" applyFont="1" applyBorder="1" applyAlignment="1">
      <alignment horizontal="center"/>
    </xf>
    <xf fontId="9" fillId="0" borderId="17" numFmtId="4" xfId="0" applyNumberFormat="1" applyFont="1" applyBorder="1" applyAlignment="1">
      <alignment horizontal="center"/>
    </xf>
    <xf fontId="9" fillId="0" borderId="17" numFmtId="161" xfId="0" applyNumberFormat="1" applyFont="1" applyBorder="1" applyAlignment="1">
      <alignment horizontal="center"/>
    </xf>
    <xf fontId="14" fillId="0" borderId="0" numFmtId="0" xfId="0" applyFont="1" applyAlignment="1">
      <alignment vertical="top"/>
    </xf>
    <xf fontId="14" fillId="0" borderId="0" numFmtId="162" xfId="0" applyNumberFormat="1" applyFont="1" applyAlignment="1">
      <alignment horizontal="center" vertical="top"/>
    </xf>
    <xf fontId="14" fillId="0" borderId="0" numFmtId="0" xfId="0" applyFont="1" applyAlignment="1">
      <alignment horizontal="center"/>
    </xf>
    <xf fontId="14" fillId="0" borderId="0" numFmtId="4" xfId="0" applyNumberFormat="1" applyFont="1"/>
    <xf fontId="14" fillId="0" borderId="0" numFmtId="3" xfId="0" applyNumberFormat="1" applyFont="1"/>
    <xf fontId="1" fillId="0" borderId="0" numFmtId="0" xfId="0" applyFont="1" applyAlignment="1">
      <alignment vertical="top"/>
    </xf>
    <xf fontId="4" fillId="0" borderId="0" numFmtId="3" xfId="0" applyNumberFormat="1" applyFont="1" applyAlignment="1">
      <alignment horizontal="center"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2" numFmtId="162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2" numFmtId="4" xfId="0" applyNumberFormat="1" applyFont="1" applyBorder="1" applyAlignment="1">
      <alignment horizontal="center" vertical="center" wrapText="1"/>
    </xf>
    <xf fontId="8" fillId="0" borderId="2" numFmtId="3" xfId="0" applyNumberFormat="1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1" activeCellId="0" sqref="B1"/>
    </sheetView>
  </sheetViews>
  <sheetFormatPr defaultRowHeight="12.75"/>
  <cols>
    <col customWidth="1" min="1" max="1" style="2" width="4.2851562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0.710937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/>
      <c r="C5" s="5"/>
      <c r="Z5" s="12" t="s">
        <v>2</v>
      </c>
    </row>
    <row r="6" ht="13.5"/>
    <row r="7" ht="37.5" customHeight="1">
      <c r="A7" s="13" t="s">
        <v>3</v>
      </c>
      <c r="B7" s="14" t="s">
        <v>4</v>
      </c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13</v>
      </c>
      <c r="L7" s="15" t="s">
        <v>14</v>
      </c>
      <c r="M7" s="15" t="s">
        <v>15</v>
      </c>
      <c r="N7" s="15" t="s">
        <v>16</v>
      </c>
      <c r="O7" s="15" t="s">
        <v>17</v>
      </c>
      <c r="P7" s="15" t="s">
        <v>18</v>
      </c>
      <c r="Q7" s="15" t="s">
        <v>19</v>
      </c>
      <c r="R7" s="15" t="s">
        <v>20</v>
      </c>
      <c r="S7" s="15" t="s">
        <v>21</v>
      </c>
      <c r="T7" s="15" t="s">
        <v>22</v>
      </c>
      <c r="U7" s="15" t="s">
        <v>23</v>
      </c>
      <c r="V7" s="15" t="s">
        <v>24</v>
      </c>
      <c r="W7" s="15" t="s">
        <v>25</v>
      </c>
      <c r="X7" s="15" t="s">
        <v>26</v>
      </c>
      <c r="Y7" s="15" t="s">
        <v>27</v>
      </c>
      <c r="Z7" s="16" t="s">
        <v>28</v>
      </c>
      <c r="AA7" s="17" t="s">
        <v>29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30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5.75" hidden="1" customHeight="1">
      <c r="A65" s="38" t="s">
        <v>31</v>
      </c>
      <c r="C65" s="4">
        <v>1</v>
      </c>
      <c r="D65" s="5">
        <v>0</v>
      </c>
      <c r="E65" s="5">
        <v>0</v>
      </c>
      <c r="F65" s="5">
        <v>0</v>
      </c>
      <c r="G65" s="5">
        <v>1</v>
      </c>
      <c r="H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7" topLeftCell="B8" activePane="bottomRight" state="frozen"/>
      <selection activeCell="H9" activeCellId="0" sqref="H9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4" t="s">
        <v>1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/>
      </c>
      <c r="B5" s="41"/>
      <c r="C5" s="41"/>
      <c r="D5" s="41"/>
      <c r="E5" s="41"/>
      <c r="F5" s="46" t="s">
        <v>2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32</v>
      </c>
      <c r="B6" s="49" t="s">
        <v>33</v>
      </c>
      <c r="C6" s="49" t="s">
        <v>34</v>
      </c>
      <c r="D6" s="49" t="s">
        <v>35</v>
      </c>
      <c r="E6" s="49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</row>
    <row r="7" s="47" customFormat="1" ht="12.75" customHeight="1">
      <c r="A7" s="49" t="s">
        <v>28</v>
      </c>
      <c r="B7" s="51">
        <v>577685.17000000004</v>
      </c>
      <c r="C7" s="52">
        <f t="shared" ref="C7:C9" si="2">B7/1000</f>
        <v>577.68517000000008</v>
      </c>
      <c r="D7" s="53">
        <v>1749</v>
      </c>
      <c r="E7" s="54">
        <f t="shared" ref="E7:E9" si="3">C7/D7</f>
        <v>0.33029455117209838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</row>
    <row r="8">
      <c r="A8" s="49" t="s">
        <v>5</v>
      </c>
      <c r="B8" s="52">
        <v>565299.40899999999</v>
      </c>
      <c r="C8" s="52">
        <f t="shared" si="2"/>
        <v>565.29940899999997</v>
      </c>
      <c r="D8" s="55">
        <v>1748</v>
      </c>
      <c r="E8" s="54">
        <f t="shared" si="3"/>
        <v>0.32339783123569793</v>
      </c>
    </row>
    <row r="9">
      <c r="A9" s="49" t="s">
        <v>6</v>
      </c>
      <c r="B9" s="52">
        <v>552083.39052100002</v>
      </c>
      <c r="C9" s="52">
        <f t="shared" si="2"/>
        <v>552.08339052100007</v>
      </c>
      <c r="D9" s="55">
        <v>1724</v>
      </c>
      <c r="E9" s="56">
        <f t="shared" si="3"/>
        <v>0.32023398522099772</v>
      </c>
    </row>
    <row r="10">
      <c r="A10" s="49" t="s">
        <v>7</v>
      </c>
      <c r="B10" s="52">
        <v>562276.68799999997</v>
      </c>
      <c r="C10" s="52">
        <f t="shared" ref="C10:C30" si="4">B10/1000</f>
        <v>562.27668799999992</v>
      </c>
      <c r="D10" s="55">
        <v>1682</v>
      </c>
      <c r="E10" s="56">
        <f t="shared" ref="E10:E30" si="5">C10/D10</f>
        <v>0.33429053983353146</v>
      </c>
    </row>
    <row r="11" ht="14.25">
      <c r="A11" s="49" t="s">
        <v>8</v>
      </c>
      <c r="B11" s="52">
        <v>562898.78200000001</v>
      </c>
      <c r="C11" s="52">
        <f t="shared" si="4"/>
        <v>562.89878199999998</v>
      </c>
      <c r="D11" s="57">
        <v>1726</v>
      </c>
      <c r="E11" s="56">
        <f t="shared" si="5"/>
        <v>0.32612907415990727</v>
      </c>
    </row>
    <row r="12">
      <c r="A12" s="49" t="s">
        <v>9</v>
      </c>
      <c r="B12" s="52">
        <v>573972.94299999997</v>
      </c>
      <c r="C12" s="52">
        <f t="shared" si="4"/>
        <v>573.97294299999999</v>
      </c>
      <c r="D12" s="55">
        <v>1793</v>
      </c>
      <c r="E12" s="56">
        <f t="shared" si="5"/>
        <v>0.32011876352481872</v>
      </c>
    </row>
    <row r="13">
      <c r="A13" s="49" t="s">
        <v>10</v>
      </c>
      <c r="B13" s="52">
        <v>582065.718521</v>
      </c>
      <c r="C13" s="52">
        <f t="shared" si="4"/>
        <v>582.06571852100001</v>
      </c>
      <c r="D13" s="55">
        <v>1740</v>
      </c>
      <c r="E13" s="56">
        <f t="shared" si="5"/>
        <v>0.33452052788563219</v>
      </c>
    </row>
    <row r="14">
      <c r="A14" s="49" t="s">
        <v>11</v>
      </c>
      <c r="B14" s="52">
        <v>618420.12800000003</v>
      </c>
      <c r="C14" s="52">
        <f t="shared" si="4"/>
        <v>618.42012799999998</v>
      </c>
      <c r="D14" s="55">
        <v>1848</v>
      </c>
      <c r="E14" s="56">
        <f t="shared" si="5"/>
        <v>0.33464292640692639</v>
      </c>
    </row>
    <row r="15">
      <c r="A15" s="49" t="s">
        <v>12</v>
      </c>
      <c r="B15" s="52">
        <v>651234.21400000004</v>
      </c>
      <c r="C15" s="52">
        <f t="shared" si="4"/>
        <v>651.23421400000007</v>
      </c>
      <c r="D15" s="55">
        <v>1865</v>
      </c>
      <c r="E15" s="56">
        <f t="shared" si="5"/>
        <v>0.34918724611260055</v>
      </c>
    </row>
    <row r="16" ht="14.25">
      <c r="A16" s="49" t="s">
        <v>13</v>
      </c>
      <c r="B16" s="52">
        <v>707451.870521</v>
      </c>
      <c r="C16" s="52">
        <f t="shared" si="4"/>
        <v>707.45187052100005</v>
      </c>
      <c r="D16" s="57">
        <v>1967</v>
      </c>
      <c r="E16" s="56">
        <f t="shared" si="5"/>
        <v>0.35966033071733605</v>
      </c>
    </row>
    <row r="17">
      <c r="A17" s="49" t="s">
        <v>14</v>
      </c>
      <c r="B17" s="52">
        <v>730396.28899999999</v>
      </c>
      <c r="C17" s="52">
        <f t="shared" si="4"/>
        <v>730.39628900000002</v>
      </c>
      <c r="D17" s="55">
        <v>1942</v>
      </c>
      <c r="E17" s="56">
        <f t="shared" si="5"/>
        <v>0.37610519515962926</v>
      </c>
    </row>
    <row r="18">
      <c r="A18" s="49" t="s">
        <v>15</v>
      </c>
      <c r="B18" s="52">
        <v>736114.00300000003</v>
      </c>
      <c r="C18" s="52">
        <f t="shared" si="4"/>
        <v>736.11400300000003</v>
      </c>
      <c r="D18" s="55">
        <v>1961</v>
      </c>
      <c r="E18" s="56">
        <f t="shared" si="5"/>
        <v>0.37537685007649157</v>
      </c>
    </row>
    <row r="19">
      <c r="A19" s="49" t="s">
        <v>16</v>
      </c>
      <c r="B19" s="52">
        <v>728768.33552099997</v>
      </c>
      <c r="C19" s="52">
        <f t="shared" si="4"/>
        <v>728.76833552099993</v>
      </c>
      <c r="D19" s="55">
        <v>1905</v>
      </c>
      <c r="E19" s="58">
        <f>C19/D19</f>
        <v>0.38255555670393698</v>
      </c>
    </row>
    <row r="20">
      <c r="A20" s="49" t="s">
        <v>17</v>
      </c>
      <c r="B20" s="52">
        <v>707142.26500000001</v>
      </c>
      <c r="C20" s="52">
        <f t="shared" si="4"/>
        <v>707.14226500000007</v>
      </c>
      <c r="D20" s="55">
        <v>1906</v>
      </c>
      <c r="E20" s="56">
        <f t="shared" si="5"/>
        <v>0.3710085335781742</v>
      </c>
    </row>
    <row r="21">
      <c r="A21" s="49" t="s">
        <v>18</v>
      </c>
      <c r="B21" s="52">
        <v>727091.97100000002</v>
      </c>
      <c r="C21" s="52">
        <f t="shared" si="4"/>
        <v>727.09197100000006</v>
      </c>
      <c r="D21" s="55">
        <v>1977</v>
      </c>
      <c r="E21" s="56">
        <f t="shared" si="5"/>
        <v>0.36777540263024788</v>
      </c>
    </row>
    <row r="22">
      <c r="A22" s="49" t="s">
        <v>19</v>
      </c>
      <c r="B22" s="52">
        <v>722402.86952099996</v>
      </c>
      <c r="C22" s="52">
        <f t="shared" si="4"/>
        <v>722.40286952099996</v>
      </c>
      <c r="D22" s="55">
        <v>2008</v>
      </c>
      <c r="E22" s="56">
        <f t="shared" si="5"/>
        <v>0.35976238521962151</v>
      </c>
    </row>
    <row r="23" ht="14.25">
      <c r="A23" s="49" t="s">
        <v>20</v>
      </c>
      <c r="B23" s="52">
        <v>730470.98899999994</v>
      </c>
      <c r="C23" s="52">
        <f t="shared" si="4"/>
        <v>730.47098899999992</v>
      </c>
      <c r="D23" s="59">
        <v>2020</v>
      </c>
      <c r="E23" s="56">
        <f>C23/D23</f>
        <v>0.36161930148514848</v>
      </c>
    </row>
    <row r="24">
      <c r="A24" s="49" t="s">
        <v>21</v>
      </c>
      <c r="B24" s="52">
        <v>736432.429</v>
      </c>
      <c r="C24" s="52">
        <f t="shared" si="4"/>
        <v>736.43242899999996</v>
      </c>
      <c r="D24" s="55">
        <v>1986</v>
      </c>
      <c r="E24" s="56">
        <f t="shared" si="5"/>
        <v>0.37081189778449142</v>
      </c>
    </row>
    <row r="25" ht="14.25">
      <c r="A25" s="49" t="s">
        <v>22</v>
      </c>
      <c r="B25" s="52">
        <v>705224.94352099998</v>
      </c>
      <c r="C25" s="52">
        <f t="shared" si="4"/>
        <v>705.224943521</v>
      </c>
      <c r="D25" s="57">
        <v>1892</v>
      </c>
      <c r="E25" s="56">
        <f t="shared" si="5"/>
        <v>0.37274045640644821</v>
      </c>
    </row>
    <row r="26">
      <c r="A26" s="49" t="s">
        <v>23</v>
      </c>
      <c r="B26" s="52">
        <v>700685.38500000001</v>
      </c>
      <c r="C26" s="52">
        <f t="shared" si="4"/>
        <v>700.685385</v>
      </c>
      <c r="D26" s="55">
        <v>1926</v>
      </c>
      <c r="E26" s="56">
        <f t="shared" si="5"/>
        <v>0.36380341900311525</v>
      </c>
    </row>
    <row r="27">
      <c r="A27" s="49" t="s">
        <v>24</v>
      </c>
      <c r="B27" s="52">
        <v>690999.446</v>
      </c>
      <c r="C27" s="52">
        <f t="shared" si="4"/>
        <v>690.99944600000003</v>
      </c>
      <c r="D27" s="55">
        <v>1895</v>
      </c>
      <c r="E27" s="56">
        <f t="shared" si="5"/>
        <v>0.36464350712401056</v>
      </c>
    </row>
    <row r="28">
      <c r="A28" s="49" t="s">
        <v>25</v>
      </c>
      <c r="B28" s="52">
        <v>659986.41252100002</v>
      </c>
      <c r="C28" s="52">
        <f t="shared" si="4"/>
        <v>659.98641252100003</v>
      </c>
      <c r="D28" s="55">
        <v>1944</v>
      </c>
      <c r="E28" s="56">
        <f t="shared" si="5"/>
        <v>0.33949918339557617</v>
      </c>
    </row>
    <row r="29">
      <c r="A29" s="49" t="s">
        <v>26</v>
      </c>
      <c r="B29" s="52">
        <v>656705.67000000004</v>
      </c>
      <c r="C29" s="52">
        <f t="shared" si="4"/>
        <v>656.70567000000005</v>
      </c>
      <c r="D29" s="55">
        <v>1878</v>
      </c>
      <c r="E29" s="56">
        <f t="shared" si="5"/>
        <v>0.34968353035143773</v>
      </c>
    </row>
    <row r="30">
      <c r="A30" s="49" t="s">
        <v>27</v>
      </c>
      <c r="B30" s="52">
        <v>613943.99800000002</v>
      </c>
      <c r="C30" s="52">
        <f t="shared" si="4"/>
        <v>613.94399799999997</v>
      </c>
      <c r="D30" s="55">
        <v>1807</v>
      </c>
      <c r="E30" s="56">
        <f t="shared" si="5"/>
        <v>0.33975871499723298</v>
      </c>
    </row>
    <row r="31" s="60" customFormat="1">
      <c r="A31" s="61" t="s">
        <v>30</v>
      </c>
      <c r="B31" s="62">
        <f>SUM(B7:B30)</f>
        <v>15799753.319647001</v>
      </c>
      <c r="C31" s="63">
        <f>SUM(C7:C30)</f>
        <v>15799.753319647001</v>
      </c>
      <c r="D31" s="64">
        <f>SUM(D7:D30)</f>
        <v>44889</v>
      </c>
      <c r="E31" s="58">
        <f>C31/D31</f>
        <v>0.35197383144304845</v>
      </c>
    </row>
    <row r="32" ht="12.75">
      <c r="B32" s="39"/>
      <c r="C32" s="39"/>
      <c r="E32" s="39"/>
    </row>
  </sheetData>
  <printOptions headings="0" gridLines="0"/>
  <pageMargins left="0.59055118110236249" right="0.59055118110236249" top="0.39370078740157477" bottom="0.59055118110236249" header="0.51181102362204722" footer="0.31496062992125984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36.140625"/>
    <col customWidth="1" hidden="1" min="2" max="2" style="66" width="10.28515625"/>
    <col customWidth="1" min="3" max="3" style="67" width="14.7109375"/>
    <col customWidth="1" min="4" max="4" style="68" width="16.5703125"/>
    <col customWidth="1" min="5" max="5" style="69" width="16.5703125"/>
    <col customWidth="1" min="6" max="6" style="68" width="16.5703125"/>
    <col min="7" max="16384" style="1" width="9.140625"/>
  </cols>
  <sheetData>
    <row r="1" ht="12.75" customHeight="1"/>
    <row r="2" ht="23.25">
      <c r="A2" s="70"/>
      <c r="B2" s="70"/>
      <c r="C2" s="71" t="str">
        <f>'Время горизонтально'!E2</f>
        <v xml:space="preserve">Мощность по часовым интервалам</v>
      </c>
    </row>
    <row r="3" ht="21" customHeight="1">
      <c r="C3" s="72" t="str">
        <f>IF(isOV="","",isOV)</f>
        <v/>
      </c>
    </row>
    <row r="4" ht="15">
      <c r="A4" s="73" t="str">
        <f>IF(group="","",group)</f>
        <v/>
      </c>
      <c r="F4" s="44" t="str">
        <f>IF(energy="","",energy)</f>
        <v xml:space="preserve">активная энергия</v>
      </c>
    </row>
    <row r="5" ht="15.75" customHeight="1">
      <c r="F5" s="46" t="str">
        <f>IF(period="","",period)</f>
        <v xml:space="preserve">за 18.12.2024</v>
      </c>
    </row>
    <row r="6" s="74" customFormat="1" ht="34.5" customHeight="1">
      <c r="A6" s="75" t="s">
        <v>4</v>
      </c>
      <c r="B6" s="76" t="s">
        <v>37</v>
      </c>
      <c r="C6" s="77" t="s">
        <v>38</v>
      </c>
      <c r="D6" s="78" t="s">
        <v>39</v>
      </c>
      <c r="E6" s="79" t="s">
        <v>40</v>
      </c>
      <c r="F6" s="80" t="s">
        <v>41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revision>2</cp:revision>
  <dcterms:created xsi:type="dcterms:W3CDTF">2006-01-12T11:13:46Z</dcterms:created>
  <dcterms:modified xsi:type="dcterms:W3CDTF">2025-01-15T12:51:19Z</dcterms:modified>
</cp:coreProperties>
</file>